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600" windowWidth="68800" windowHeight="28200" tabRatio="600" firstSheet="0" activeTab="0" autoFilterDateGrouping="1"/>
  </bookViews>
  <sheets>
    <sheet name="Macierz" sheetId="1" state="visible" r:id="rId1"/>
    <sheet name="Mierniki" sheetId="2" state="visible" r:id="rId2"/>
    <sheet name="Kalkulatory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yyyy\-mm\-dd"/>
    <numFmt numFmtId="165" formatCode="#,##0.0"/>
    <numFmt numFmtId="166" formatCode="#,##0&quot; zł&quot;"/>
  </numFmts>
  <fonts count="17">
    <font>
      <name val="Carlito"/>
      <sz val="11"/>
    </font>
    <font>
      <name val="Arial"/>
      <color rgb="FF172B4D"/>
      <sz val="11"/>
    </font>
    <font>
      <name val="Arial"/>
      <b val="1"/>
      <color rgb="FF172B4D"/>
      <sz val="16"/>
    </font>
    <font>
      <name val="Arial"/>
      <b val="1"/>
      <color rgb="FFFFFFFF"/>
      <sz val="11"/>
    </font>
    <font>
      <name val="Arial"/>
      <b val="1"/>
      <color rgb="FF172B4D"/>
      <sz val="11"/>
    </font>
    <font>
      <name val="Arial"/>
      <color rgb="FF111721"/>
      <sz val="11"/>
    </font>
    <font>
      <name val="Arial"/>
      <b val="1"/>
      <color rgb="FF111721"/>
      <sz val="16"/>
    </font>
    <font>
      <name val="Arial"/>
      <b val="1"/>
      <color rgb="FF111721"/>
      <sz val="11"/>
    </font>
    <font>
      <name val="Arial"/>
      <b val="1"/>
      <color rgb="FF878FA0"/>
      <sz val="8"/>
    </font>
    <font>
      <name val="Arial"/>
      <color rgb="FF566075"/>
      <sz val="10"/>
    </font>
    <font>
      <name val="Arial"/>
      <b val="1"/>
      <color rgb="FFA23B15"/>
      <sz val="16"/>
    </font>
    <font>
      <name val="Arial"/>
      <b val="1"/>
      <color rgb="FF566075"/>
      <sz val="16"/>
    </font>
    <font>
      <name val="Arial"/>
      <b val="1"/>
      <color rgb="FF111721"/>
      <sz val="12"/>
    </font>
    <font>
      <name val="Arial"/>
      <color rgb="FF0079A0"/>
      <u val="single"/>
    </font>
    <font>
      <name val="Arial"/>
      <color rgb="FF566075"/>
    </font>
    <font>
      <name val="Arial"/>
      <color rgb="FF566075"/>
      <sz val="9"/>
    </font>
    <font>
      <name val="Arial"/>
      <i val="1"/>
      <color rgb="FF566075"/>
      <sz val="10"/>
    </font>
  </fonts>
  <fills count="9">
    <fill>
      <patternFill/>
    </fill>
    <fill>
      <patternFill patternType="gray125"/>
    </fill>
    <fill>
      <patternFill patternType="solid">
        <fgColor rgb="FFFFF3CD"/>
      </patternFill>
    </fill>
    <fill>
      <patternFill patternType="solid">
        <fgColor rgb="FF172B4D"/>
      </patternFill>
    </fill>
    <fill>
      <patternFill patternType="solid">
        <fgColor rgb="FFF1F4F8"/>
      </patternFill>
    </fill>
    <fill>
      <patternFill patternType="solid">
        <fgColor rgb="FFFFE4D4"/>
      </patternFill>
    </fill>
    <fill>
      <patternFill patternType="solid">
        <fgColor rgb="FF111721"/>
      </patternFill>
    </fill>
    <fill>
      <patternFill patternType="solid">
        <fgColor rgb="FFF1F2F4"/>
      </patternFill>
    </fill>
    <fill>
      <patternFill patternType="solid">
        <fgColor rgb="FFBBEAF8"/>
      </patternFill>
    </fill>
  </fills>
  <borders count="3">
    <border>
      <left/>
      <right/>
      <top/>
      <bottom/>
      <diagonal/>
    </border>
    <border>
      <left style="thin">
        <color rgb="FFFFBC93"/>
      </left>
      <right style="thin">
        <color rgb="FFFFBC93"/>
      </right>
      <top style="thin">
        <color rgb="FFFFBC93"/>
      </top>
      <bottom style="thin">
        <color rgb="FFFFBC93"/>
      </bottom>
    </border>
    <border>
      <bottom style="medium">
        <color rgb="FF00C8FF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3" fillId="3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center" wrapText="1"/>
    </xf>
    <xf numFmtId="0" fontId="1" fillId="4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164" fontId="1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/>
    </xf>
    <xf numFmtId="165" fontId="1" fillId="2" borderId="0" applyAlignment="1" pivotButton="0" quotePrefix="0" xfId="0">
      <alignment vertical="center"/>
    </xf>
    <xf numFmtId="165" fontId="1" fillId="0" borderId="0" applyAlignment="1" pivotButton="0" quotePrefix="0" xfId="0">
      <alignment vertical="center"/>
    </xf>
    <xf numFmtId="165" fontId="4" fillId="4" borderId="0" applyAlignment="1" pivotButton="0" quotePrefix="0" xfId="0">
      <alignment vertical="center"/>
    </xf>
    <xf numFmtId="165" fontId="3" fillId="3" borderId="0" applyAlignment="1" pivotButton="0" quotePrefix="0" xfId="0">
      <alignment horizontal="center" vertical="center" wrapText="1"/>
    </xf>
    <xf numFmtId="9" fontId="1" fillId="2" borderId="0" applyAlignment="1" pivotButton="0" quotePrefix="0" xfId="0">
      <alignment vertical="center"/>
    </xf>
    <xf numFmtId="9" fontId="1" fillId="0" borderId="0" applyAlignment="1" pivotButton="0" quotePrefix="0" xfId="0">
      <alignment vertical="center"/>
    </xf>
    <xf numFmtId="166" fontId="1" fillId="2" borderId="0" applyAlignment="1" pivotButton="0" quotePrefix="0" xfId="0">
      <alignment vertical="center"/>
    </xf>
    <xf numFmtId="166" fontId="1" fillId="0" borderId="0" applyAlignment="1" pivotButton="0" quotePrefix="0" xfId="0">
      <alignment vertical="center"/>
    </xf>
    <xf numFmtId="166" fontId="4" fillId="4" borderId="0" applyAlignment="1" pivotButton="0" quotePrefix="0" xfId="0">
      <alignment vertical="center"/>
    </xf>
    <xf numFmtId="0" fontId="5" fillId="6" borderId="2" applyAlignment="1" pivotButton="0" quotePrefix="0" xfId="0">
      <alignment vertical="center"/>
    </xf>
    <xf numFmtId="0" fontId="8" fillId="6" borderId="2" applyAlignment="1" pivotButton="0" quotePrefix="0" xfId="0">
      <alignment horizontal="right" vertical="center"/>
    </xf>
    <xf numFmtId="0" fontId="6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5" fillId="5" borderId="1" applyAlignment="1" pivotButton="0" quotePrefix="0" xfId="0">
      <alignment vertical="center"/>
    </xf>
    <xf numFmtId="0" fontId="6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11" fillId="0" borderId="0" applyAlignment="1" pivotButton="0" quotePrefix="0" xfId="0">
      <alignment horizontal="left" vertical="center"/>
    </xf>
    <xf numFmtId="0" fontId="3" fillId="6" borderId="2" applyAlignment="1" pivotButton="0" quotePrefix="0" xfId="0">
      <alignment horizontal="center" vertical="center" wrapText="1"/>
    </xf>
    <xf numFmtId="0" fontId="5" fillId="7" borderId="0" applyAlignment="1" pivotButton="0" quotePrefix="0" xfId="0">
      <alignment vertical="center" wrapText="1"/>
    </xf>
    <xf numFmtId="0" fontId="5" fillId="5" borderId="1" applyAlignment="1" pivotButton="0" quotePrefix="0" xfId="0">
      <alignment vertical="center" wrapText="1"/>
    </xf>
    <xf numFmtId="164" fontId="5" fillId="5" borderId="1" applyAlignment="1" pivotButton="0" quotePrefix="0" xfId="0">
      <alignment vertical="center" wrapText="1"/>
    </xf>
    <xf numFmtId="0" fontId="12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/>
    </xf>
    <xf numFmtId="165" fontId="5" fillId="5" borderId="1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166" fontId="5" fillId="5" borderId="1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166" fontId="7" fillId="8" borderId="0" applyAlignment="1" pivotButton="0" quotePrefix="0" xfId="0">
      <alignment vertical="center"/>
    </xf>
    <xf numFmtId="165" fontId="7" fillId="8" borderId="0" applyAlignment="1" pivotButton="0" quotePrefix="0" xfId="0">
      <alignment vertical="center"/>
    </xf>
    <xf numFmtId="165" fontId="3" fillId="6" borderId="2" applyAlignment="1" pivotButton="0" quotePrefix="0" xfId="0">
      <alignment horizontal="center" vertical="center" wrapText="1"/>
    </xf>
    <xf numFmtId="9" fontId="5" fillId="5" borderId="1" applyAlignment="1" pivotButton="0" quotePrefix="0" xfId="0">
      <alignment vertical="center"/>
    </xf>
    <xf numFmtId="9" fontId="5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/>
    </xf>
  </cellXfs>
  <cellStyles count="1">
    <cellStyle name="Normal" xfId="0" builtinId="0"/>
  </cellStyles>
  <dxfs count="4">
    <dxf>
      <font>
        <b val="1"/>
      </font>
      <fill>
        <patternFill>
          <bgColor rgb="FFF1F2F4"/>
        </patternFill>
      </fill>
    </dxf>
    <dxf>
      <font>
        <b val="1"/>
      </font>
      <fill>
        <patternFill>
          <bgColor rgb="FFFCDCD9"/>
        </patternFill>
      </fill>
    </dxf>
    <dxf>
      <font>
        <b val="1"/>
      </font>
      <fill>
        <patternFill>
          <bgColor rgb="FFF9EBCF"/>
        </patternFill>
      </fill>
    </dxf>
    <dxf>
      <font>
        <b val="1"/>
      </font>
      <fill>
        <patternFill>
          <bgColor rgb="FFD6F4E4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114300</colOff>
      <row>0</row>
      <rowOff>142875</rowOff>
    </from>
    <ext cx="1095375" cy="2476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114300</colOff>
      <row>0</row>
      <rowOff>142875</rowOff>
    </from>
    <ext cx="1095375" cy="2476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114300</colOff>
      <row>0</row>
      <rowOff>142875</rowOff>
    </from>
    <ext cx="1095375" cy="2476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dora.dev/guides/dora-metrics/" TargetMode="External" Id="rId1" /><Relationship Type="http://schemas.openxmlformats.org/officeDocument/2006/relationships/hyperlink" Target="https://security.cms.gov/learn/information-system-contingency-plan-iscp-exercise-handbook" TargetMode="External" Id="rId2" /><Relationship Type="http://schemas.openxmlformats.org/officeDocument/2006/relationships/drawing" Target="/xl/drawings/drawing2.xml" Id="rId3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tabColor rgb="FF172B4D"/>
    <outlinePr summaryBelow="1" summaryRight="1"/>
    <pageSetUpPr/>
  </sheetPr>
  <dimension ref="A1:J28"/>
  <sheetViews>
    <sheetView showGridLines="0" tabSelected="1" workbookViewId="0">
      <pane xSplit="2" ySplit="9" topLeftCell="C10" activePane="bottomRight" state="frozen"/>
      <selection pane="topRight" activeCell="A1" sqref="A1"/>
      <selection pane="bottomLeft" activeCell="A1" sqref="A1"/>
      <selection pane="bottomRight" activeCell="C10" sqref="C10"/>
    </sheetView>
  </sheetViews>
  <sheetFormatPr baseColWidth="10" defaultColWidth="8.83203125" defaultRowHeight="15"/>
  <cols>
    <col width="29" customWidth="1" min="1" max="1"/>
    <col width="43" customWidth="1" min="2" max="2"/>
    <col width="38" customWidth="1" min="3" max="3"/>
    <col width="33" customWidth="1" min="4" max="4"/>
    <col width="24" customWidth="1" min="5" max="5"/>
    <col width="39" customWidth="1" min="6" max="6"/>
    <col width="42" customWidth="1" min="7" max="7"/>
    <col width="28" customWidth="1" min="8" max="8"/>
    <col width="22" customWidth="1" min="9" max="9"/>
    <col width="16" customWidth="1" min="10" max="10"/>
  </cols>
  <sheetData>
    <row r="1" ht="42" customHeight="1">
      <c r="A1" s="19" t="n"/>
      <c r="B1" s="19" t="n"/>
      <c r="C1" s="19" t="n"/>
      <c r="D1" s="19" t="n"/>
      <c r="E1" s="19" t="n"/>
      <c r="F1" s="19" t="n"/>
      <c r="G1" s="19" t="n"/>
      <c r="H1" s="19" t="n"/>
      <c r="I1" s="19" t="n"/>
      <c r="J1" s="20" t="inlineStr">
        <is>
          <t>COMPOSE BEFORE YOU CODE</t>
        </is>
      </c>
    </row>
    <row r="2" ht="28" customHeight="1">
      <c r="A2" s="21" t="inlineStr">
        <is>
          <t>Macierz kosztów i ryzyk legacy</t>
        </is>
      </c>
      <c r="B2" s="22" t="n"/>
      <c r="C2" s="22" t="n"/>
      <c r="D2" s="22" t="n"/>
      <c r="E2" s="22" t="n"/>
      <c r="F2" s="22" t="n"/>
      <c r="G2" s="22" t="n"/>
      <c r="H2" s="22" t="n"/>
      <c r="I2" s="22" t="n"/>
      <c r="J2" s="22" t="n"/>
    </row>
    <row r="3">
      <c r="A3" s="23" t="inlineStr">
        <is>
          <t>Pomarańczowe pola: uzupełnij. Progi oceny uzgodnij z biznesem. Szczegóły pomiaru: zakładka Mierniki.</t>
        </is>
      </c>
      <c r="B3" s="22" t="n"/>
      <c r="C3" s="22" t="n"/>
      <c r="D3" s="22" t="n"/>
      <c r="E3" s="22" t="n"/>
      <c r="F3" s="22" t="n"/>
      <c r="G3" s="22" t="n"/>
      <c r="H3" s="22" t="n"/>
      <c r="I3" s="22" t="n"/>
      <c r="J3" s="22" t="n"/>
    </row>
    <row r="4">
      <c r="A4" s="22" t="inlineStr">
        <is>
          <t>System / firma:</t>
        </is>
      </c>
      <c r="B4" s="24" t="n"/>
      <c r="C4" s="24" t="n"/>
      <c r="D4" s="22" t="inlineStr">
        <is>
          <t>Okres oceny:</t>
        </is>
      </c>
      <c r="E4" s="24" t="n"/>
      <c r="F4" s="24" t="n"/>
      <c r="G4" s="22" t="n"/>
      <c r="H4" s="22" t="n"/>
      <c r="I4" s="22" t="n"/>
      <c r="J4" s="22" t="n"/>
    </row>
    <row r="5">
      <c r="A5" s="22" t="n"/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</row>
    <row r="6" ht="26" customHeight="1">
      <c r="A6" s="23" t="inlineStr">
        <is>
          <t>Akceptowalne</t>
        </is>
      </c>
      <c r="B6" s="25">
        <f>COUNTIFS(E10:E17,"Akceptowalny")</f>
        <v/>
      </c>
      <c r="C6" s="23" t="inlineStr">
        <is>
          <t>Wymagają poprawy</t>
        </is>
      </c>
      <c r="D6" s="25">
        <f>COUNTIFS(E10:E17,"Wymaga poprawy")</f>
        <v/>
      </c>
      <c r="E6" s="23" t="inlineStr">
        <is>
          <t>Krytyczne</t>
        </is>
      </c>
      <c r="F6" s="26">
        <f>COUNTIFS(E10:E17,"Krytyczny")</f>
        <v/>
      </c>
      <c r="G6" s="23" t="inlineStr">
        <is>
          <t>Niezweryfikowane</t>
        </is>
      </c>
      <c r="H6" s="27">
        <f>COUNTIFS(E10:E17,"Niezweryfikowany")</f>
        <v/>
      </c>
      <c r="I6" s="22" t="n"/>
      <c r="J6" s="22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</row>
    <row r="8">
      <c r="A8" s="22" t="n"/>
      <c r="B8" s="22" t="n"/>
      <c r="C8" s="22" t="n"/>
      <c r="D8" s="22" t="n"/>
      <c r="E8" s="22" t="n"/>
      <c r="F8" s="22" t="n"/>
      <c r="G8" s="22" t="n"/>
      <c r="H8" s="22" t="n"/>
      <c r="I8" s="22" t="n"/>
      <c r="J8" s="22" t="n"/>
    </row>
    <row r="9" ht="36" customHeight="1">
      <c r="A9" s="28" t="inlineStr">
        <is>
          <t>Obszar</t>
        </is>
      </c>
      <c r="B9" s="28" t="inlineStr">
        <is>
          <t>Mierniki do sprawdzenia</t>
        </is>
      </c>
      <c r="C9" s="28" t="inlineStr">
        <is>
          <t>Wynik, dowód i data pomiaru</t>
        </is>
      </c>
      <c r="D9" s="28" t="inlineStr">
        <is>
          <t>Poziom wymagany przez firmę</t>
        </is>
      </c>
      <c r="E9" s="28" t="inlineStr">
        <is>
          <t>Ocena</t>
        </is>
      </c>
      <c r="F9" s="28" t="inlineStr">
        <is>
          <t>Koszt / skutek i podstawa szacunku</t>
        </is>
      </c>
      <c r="G9" s="28" t="inlineStr">
        <is>
          <t>Następne działanie</t>
        </is>
      </c>
      <c r="H9" s="28" t="inlineStr">
        <is>
          <t>Priorytet działania</t>
        </is>
      </c>
      <c r="I9" s="28" t="inlineStr">
        <is>
          <t>Właściciel</t>
        </is>
      </c>
      <c r="J9" s="28" t="inlineStr">
        <is>
          <t>Termin</t>
        </is>
      </c>
    </row>
    <row r="10" ht="90" customHeight="1">
      <c r="A10" s="29" t="inlineStr">
        <is>
          <t>Infrastruktura i dostawcy</t>
        </is>
      </c>
      <c r="B10" s="29" t="inlineStr">
        <is>
          <t>Koszt roczny. Koszt na transakcję. Wsparcie krytycznych komponentów.</t>
        </is>
      </c>
      <c r="C10" s="30" t="n"/>
      <c r="D10" s="30" t="n"/>
      <c r="E10" s="30" t="inlineStr">
        <is>
          <t>Niezweryfikowany</t>
        </is>
      </c>
      <c r="F10" s="30" t="n"/>
      <c r="G10" s="30" t="n"/>
      <c r="H10" s="30" t="n"/>
      <c r="I10" s="30" t="n"/>
      <c r="J10" s="31" t="n"/>
    </row>
    <row r="11" ht="90" customHeight="1">
      <c r="A11" s="29" t="inlineStr">
        <is>
          <t>Ludzie i wiedza</t>
        </is>
      </c>
      <c r="B11" s="29" t="inlineStr">
        <is>
          <t>Czas do samodzielnej zmiany. Nakład ekspertów. Dostępność zastępstw.</t>
        </is>
      </c>
      <c r="C11" s="30" t="n"/>
      <c r="D11" s="30" t="n"/>
      <c r="E11" s="30" t="inlineStr">
        <is>
          <t>Niezweryfikowany</t>
        </is>
      </c>
      <c r="F11" s="30" t="n"/>
      <c r="G11" s="30" t="n"/>
      <c r="H11" s="30" t="n"/>
      <c r="I11" s="30" t="n"/>
      <c r="J11" s="31" t="n"/>
    </row>
    <row r="12" ht="90" customHeight="1">
      <c r="A12" s="29" t="inlineStr">
        <is>
          <t>Wprowadzanie zmian</t>
        </is>
      </c>
      <c r="B12" s="29" t="inlineStr">
        <is>
          <t>Czas małej zmiany do produkcji. Roboczogodziny. Interwencje po wdrożeniu.</t>
        </is>
      </c>
      <c r="C12" s="30" t="n"/>
      <c r="D12" s="30" t="n"/>
      <c r="E12" s="30" t="inlineStr">
        <is>
          <t>Niezweryfikowany</t>
        </is>
      </c>
      <c r="F12" s="30" t="n"/>
      <c r="G12" s="30" t="n"/>
      <c r="H12" s="30" t="n"/>
      <c r="I12" s="30" t="n"/>
      <c r="J12" s="31" t="n"/>
    </row>
    <row r="13" ht="90" customHeight="1">
      <c r="A13" s="29" t="inlineStr">
        <is>
          <t>Awarie i odtwarzanie</t>
        </is>
      </c>
      <c r="B13" s="29" t="inlineStr">
        <is>
          <t>Czas odtworzenia vs RTO. Odzyskane dane vs RPO. Nakład obsługi incydentów.</t>
        </is>
      </c>
      <c r="C13" s="30" t="n"/>
      <c r="D13" s="30" t="n"/>
      <c r="E13" s="30" t="inlineStr">
        <is>
          <t>Niezweryfikowany</t>
        </is>
      </c>
      <c r="F13" s="30" t="n"/>
      <c r="G13" s="30" t="n"/>
      <c r="H13" s="30" t="n"/>
      <c r="I13" s="30" t="n"/>
      <c r="J13" s="31" t="n"/>
    </row>
    <row r="14" ht="90" customHeight="1">
      <c r="A14" s="29" t="inlineStr">
        <is>
          <t>Bezpieczeństwo i zgodność</t>
        </is>
      </c>
      <c r="B14" s="29" t="inlineStr">
        <is>
          <t>Nakład na aktualizacje i audyty. Czas usuwania istotnych podatności.</t>
        </is>
      </c>
      <c r="C14" s="30" t="n"/>
      <c r="D14" s="30" t="n"/>
      <c r="E14" s="30" t="inlineStr">
        <is>
          <t>Niezweryfikowany</t>
        </is>
      </c>
      <c r="F14" s="30" t="n"/>
      <c r="G14" s="30" t="n"/>
      <c r="H14" s="30" t="n"/>
      <c r="I14" s="30" t="n"/>
      <c r="J14" s="31" t="n"/>
    </row>
    <row r="15" ht="90" customHeight="1">
      <c r="A15" s="29" t="inlineStr">
        <is>
          <t>Integracje i dane</t>
        </is>
      </c>
      <c r="B15" s="29" t="inlineStr">
        <is>
          <t>Błędy integracji. Godziny korekt. Koszt zmiany połączenia.</t>
        </is>
      </c>
      <c r="C15" s="30" t="n"/>
      <c r="D15" s="30" t="n"/>
      <c r="E15" s="30" t="inlineStr">
        <is>
          <t>Niezweryfikowany</t>
        </is>
      </c>
      <c r="F15" s="30" t="n"/>
      <c r="G15" s="30" t="n"/>
      <c r="H15" s="30" t="n"/>
      <c r="I15" s="30" t="n"/>
      <c r="J15" s="31" t="n"/>
    </row>
    <row r="16" ht="90" customHeight="1">
      <c r="A16" s="29" t="inlineStr">
        <is>
          <t>Praca ręczna poza IT</t>
        </is>
      </c>
      <c r="B16" s="29" t="inlineStr">
        <is>
          <t>Czas czynności. Liczba powtórzeń. Nakład poprawek.</t>
        </is>
      </c>
      <c r="C16" s="30" t="n"/>
      <c r="D16" s="30" t="n"/>
      <c r="E16" s="30" t="inlineStr">
        <is>
          <t>Niezweryfikowany</t>
        </is>
      </c>
      <c r="F16" s="30" t="n"/>
      <c r="G16" s="30" t="n"/>
      <c r="H16" s="30" t="n"/>
      <c r="I16" s="30" t="n"/>
      <c r="J16" s="31" t="n"/>
    </row>
    <row r="17" ht="90" customHeight="1">
      <c r="A17" s="29" t="inlineStr">
        <is>
          <t>Możliwości biznesowe</t>
        </is>
      </c>
      <c r="B17" s="29" t="inlineStr">
        <is>
          <t>Opóźnienie konkretnej inicjatywy. Utracona / przesunięta korzyść.</t>
        </is>
      </c>
      <c r="C17" s="30" t="n"/>
      <c r="D17" s="30" t="n"/>
      <c r="E17" s="30" t="inlineStr">
        <is>
          <t>Niezweryfikowany</t>
        </is>
      </c>
      <c r="F17" s="30" t="n"/>
      <c r="G17" s="30" t="n"/>
      <c r="H17" s="30" t="n"/>
      <c r="I17" s="30" t="n"/>
      <c r="J17" s="31" t="n"/>
    </row>
    <row r="18">
      <c r="A18" s="22" t="n"/>
      <c r="B18" s="22" t="n"/>
      <c r="C18" s="22" t="n"/>
      <c r="D18" s="22" t="n"/>
      <c r="E18" s="22" t="n"/>
      <c r="F18" s="22" t="n"/>
      <c r="G18" s="22" t="n"/>
      <c r="H18" s="22" t="n"/>
      <c r="I18" s="22" t="n"/>
      <c r="J18" s="22" t="n"/>
    </row>
    <row r="19">
      <c r="A19" s="22" t="n"/>
      <c r="B19" s="22" t="n"/>
      <c r="C19" s="22" t="n"/>
      <c r="D19" s="22" t="n"/>
      <c r="E19" s="22" t="n"/>
      <c r="F19" s="22" t="n"/>
      <c r="G19" s="22" t="n"/>
      <c r="H19" s="22" t="n"/>
      <c r="I19" s="22" t="n"/>
      <c r="J19" s="22" t="n"/>
    </row>
    <row r="20" ht="23" customHeight="1">
      <c r="A20" s="32" t="inlineStr">
        <is>
          <t>Jak korzystać z macierzy</t>
        </is>
      </c>
      <c r="B20" s="22" t="n"/>
      <c r="C20" s="22" t="n"/>
      <c r="D20" s="22" t="n"/>
      <c r="E20" s="22" t="n"/>
      <c r="F20" s="22" t="n"/>
      <c r="G20" s="22" t="n"/>
      <c r="H20" s="22" t="n"/>
      <c r="I20" s="22" t="n"/>
      <c r="J20" s="22" t="n"/>
    </row>
    <row r="21" ht="23" customHeight="1">
      <c r="A21" s="23" t="inlineStr">
        <is>
          <t>1. Ustal system i okres. Zbierz dane w ośmiu obszarach. Zapisz datę oraz źródło każdego pomiaru.</t>
        </is>
      </c>
      <c r="B21" s="22" t="n"/>
      <c r="C21" s="22" t="n"/>
      <c r="D21" s="22" t="n"/>
      <c r="E21" s="22" t="n"/>
      <c r="F21" s="22" t="n"/>
      <c r="G21" s="22" t="n"/>
      <c r="H21" s="22" t="n"/>
      <c r="I21" s="22" t="n"/>
      <c r="J21" s="22" t="n"/>
    </row>
    <row r="22" ht="23" customHeight="1">
      <c r="A22" s="23" t="inlineStr">
        <is>
          <t>2. Ustal wymagany poziom z biznesem. Oceń każdy obszar osobno. Brak pomiaru oznacz jako Niezweryfikowany.</t>
        </is>
      </c>
      <c r="B22" s="22" t="n"/>
      <c r="C22" s="22" t="n"/>
      <c r="D22" s="22" t="n"/>
      <c r="E22" s="22" t="n"/>
      <c r="F22" s="22" t="n"/>
      <c r="G22" s="22" t="n"/>
      <c r="H22" s="22" t="n"/>
      <c r="I22" s="22" t="n"/>
      <c r="J22" s="22" t="n"/>
    </row>
    <row r="23" ht="23" customHeight="1">
      <c r="A23" s="23" t="inlineStr">
        <is>
          <t>3. W kolumnie kosztu zapisz kwotę, okres, założenia i kategorię: poniesiony koszt, odzyskany czas, scenariusz ryzyka lub utracona możliwość.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</row>
    <row r="24" ht="23" customHeight="1">
      <c r="A24" s="23" t="inlineStr">
        <is>
          <t>4. Wybierz działania, właścicieli i terminy. Krytycznej luki nie uśredniaj z dobrymi wynikami pozostałych obszarów.</t>
        </is>
      </c>
      <c r="B24" s="22" t="n"/>
      <c r="C24" s="22" t="n"/>
      <c r="D24" s="22" t="n"/>
      <c r="E24" s="22" t="n"/>
      <c r="F24" s="22" t="n"/>
      <c r="G24" s="22" t="n"/>
      <c r="H24" s="22" t="n"/>
      <c r="I24" s="22" t="n"/>
      <c r="J24" s="22" t="n"/>
    </row>
    <row r="25" ht="23" customHeight="1">
      <c r="A25" s="23" t="inlineStr">
        <is>
          <t>Godziny ujęte w koszcie zespołu pokazują wykorzystanie budżetu. Nie doliczaj ich drugi raz do tego samego kosztu.</t>
        </is>
      </c>
      <c r="B25" s="22" t="n"/>
      <c r="C25" s="22" t="n"/>
      <c r="D25" s="22" t="n"/>
      <c r="E25" s="22" t="n"/>
      <c r="F25" s="22" t="n"/>
      <c r="G25" s="22" t="n"/>
      <c r="H25" s="22" t="n"/>
      <c r="I25" s="22" t="n"/>
      <c r="J25" s="22" t="n"/>
    </row>
    <row r="26" ht="23" customHeight="1">
      <c r="A26" s="23" t="inlineStr">
        <is>
          <t>Koszty scenariusza awarii i korzyści z przyszłych usprawnień pokazuj osobno od kosztów faktycznie poniesionych.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</row>
    <row r="27" ht="23" customHeight="1">
      <c r="A27" s="23" t="inlineStr">
        <is>
          <t>Wysoki koszt może wynikać ze skali. Długi czas zmiany może wynikać z procesu lub kolejek. Ustal przyczynę przed wyborem rozwiązania.</t>
        </is>
      </c>
      <c r="B27" s="22" t="n"/>
      <c r="C27" s="22" t="n"/>
      <c r="D27" s="22" t="n"/>
      <c r="E27" s="22" t="n"/>
      <c r="F27" s="22" t="n"/>
      <c r="G27" s="22" t="n"/>
      <c r="H27" s="22" t="n"/>
      <c r="I27" s="22" t="n"/>
      <c r="J27" s="22" t="n"/>
    </row>
    <row r="28">
      <c r="A28" s="22" t="n"/>
      <c r="B28" s="22" t="n"/>
      <c r="C28" s="22" t="n"/>
      <c r="D28" s="22" t="n"/>
      <c r="E28" s="22" t="n"/>
      <c r="F28" s="22" t="n"/>
      <c r="G28" s="22" t="n"/>
      <c r="H28" s="22" t="n"/>
      <c r="I28" s="22" t="n"/>
      <c r="J28" s="22" t="n"/>
    </row>
  </sheetData>
  <conditionalFormatting sqref="E10:E17">
    <cfRule type="containsText" priority="1" operator="containsText" dxfId="3" text="Akceptowalny"/>
    <cfRule type="containsText" priority="2" operator="containsText" dxfId="2" text="Wymaga poprawy"/>
    <cfRule type="containsText" priority="3" operator="containsText" dxfId="1" text="Krytyczny"/>
    <cfRule type="containsText" priority="4" operator="containsText" dxfId="0" text="Niezweryfikowany"/>
  </conditionalFormatting>
  <dataValidations count="2">
    <dataValidation sqref="E10:E17" showDropDown="0" showInputMessage="0" showErrorMessage="0" allowBlank="0" type="list">
      <formula1>"Akceptowalny,Wymaga poprawy,Krytyczny,Niezweryfikowany"</formula1>
    </dataValidation>
    <dataValidation sqref="H10:H17" showDropDown="0" showInputMessage="0" showErrorMessage="0" allowBlank="0" type="list">
      <formula1>"Zabezpiecz teraz,Usprawnij najpierw,Zaplanuj większą zmianę,Utrzymuj i obserwuj,Najpierw zmierz"</formula1>
    </dataValidation>
  </dataValidations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B6" sqref="B6"/>
    </sheetView>
  </sheetViews>
  <sheetFormatPr baseColWidth="10" defaultColWidth="8.83203125" defaultRowHeight="15"/>
  <cols>
    <col width="29" customWidth="1" min="1" max="1"/>
    <col width="42" customWidth="1" min="2" max="2"/>
    <col width="15" customWidth="1" min="3" max="3"/>
    <col width="72" customWidth="1" min="4" max="4"/>
    <col width="55" customWidth="1" min="5" max="5"/>
    <col width="50" customWidth="1" min="6" max="6"/>
  </cols>
  <sheetData>
    <row r="1" ht="42" customHeight="1">
      <c r="A1" s="19" t="n"/>
      <c r="B1" s="19" t="n"/>
      <c r="C1" s="19" t="n"/>
      <c r="D1" s="19" t="n"/>
      <c r="E1" s="19" t="n"/>
      <c r="F1" s="20" t="inlineStr">
        <is>
          <t>COMPOSE BEFORE YOU CODE</t>
        </is>
      </c>
    </row>
    <row r="2" ht="28" customHeight="1">
      <c r="A2" s="21" t="inlineStr">
        <is>
          <t>Mierniki do diagnozy systemu</t>
        </is>
      </c>
      <c r="B2" s="22" t="n"/>
      <c r="C2" s="22" t="n"/>
      <c r="D2" s="22" t="n"/>
      <c r="E2" s="22" t="n"/>
      <c r="F2" s="22" t="n"/>
    </row>
    <row r="3">
      <c r="A3" s="23" t="inlineStr">
        <is>
          <t>Propozycje pomiarów. Dobierz próbę i okres do systemu. Zapisuj zakres, źródło i datę.</t>
        </is>
      </c>
      <c r="B3" s="22" t="n"/>
      <c r="C3" s="22" t="n"/>
      <c r="D3" s="22" t="n"/>
      <c r="E3" s="22" t="n"/>
      <c r="F3" s="22" t="n"/>
    </row>
    <row r="4">
      <c r="A4" s="22" t="n"/>
      <c r="B4" s="22" t="n"/>
      <c r="C4" s="22" t="n"/>
      <c r="D4" s="22" t="n"/>
      <c r="E4" s="22" t="n"/>
      <c r="F4" s="22" t="n"/>
    </row>
    <row r="5" ht="36" customHeight="1">
      <c r="A5" s="28" t="inlineStr">
        <is>
          <t>Obszar</t>
        </is>
      </c>
      <c r="B5" s="28" t="inlineStr">
        <is>
          <t>Miernik</t>
        </is>
      </c>
      <c r="C5" s="28" t="inlineStr">
        <is>
          <t>Jednostka</t>
        </is>
      </c>
      <c r="D5" s="28" t="inlineStr">
        <is>
          <t>Jak mierzyć</t>
        </is>
      </c>
      <c r="E5" s="28" t="inlineStr">
        <is>
          <t>Jak oszacować koszt</t>
        </is>
      </c>
      <c r="F5" s="28" t="inlineStr">
        <is>
          <t>Możliwy kierunek działania</t>
        </is>
      </c>
    </row>
    <row r="6" ht="91" customHeight="1">
      <c r="A6" s="29" t="inlineStr">
        <is>
          <t>Infrastruktura i dostawcy</t>
        </is>
      </c>
      <c r="B6" s="29" t="inlineStr">
        <is>
          <t>Koszt utrzymania i koszt jednostkowy</t>
        </is>
      </c>
      <c r="C6" s="29" t="inlineStr">
        <is>
          <t>PLN/rok; PLN/szt.</t>
        </is>
      </c>
      <c r="D6" s="29" t="inlineStr">
        <is>
          <t>Zbierz koszty infrastruktury, licencji i wsparcia. Podziel przez wolumen z tego samego okresu.</t>
        </is>
      </c>
      <c r="E6" s="29" t="inlineStr">
        <is>
          <t>Wydatki roczne. Sprawdź zmiany względem wolumenu.</t>
        </is>
      </c>
      <c r="F6" s="29" t="inlineStr">
        <is>
          <t>Wykorzystanie zasobów, warunki umów, koszt aktualizacji.</t>
        </is>
      </c>
    </row>
    <row r="7" ht="91" customHeight="1">
      <c r="A7" s="33" t="inlineStr">
        <is>
          <t>Infrastruktura i dostawcy</t>
        </is>
      </c>
      <c r="B7" s="33" t="inlineStr">
        <is>
          <t>Wsparcie krytycznych komponentów</t>
        </is>
      </c>
      <c r="C7" s="33" t="inlineStr">
        <is>
          <t>liczba; data</t>
        </is>
      </c>
      <c r="D7" s="33" t="inlineStr">
        <is>
          <t>Wskaż krytyczne komponenty, koniec wsparcia i dostępne umowy.</t>
        </is>
      </c>
      <c r="E7" s="33" t="inlineStr">
        <is>
          <t>Opłaty za rozszerzone wsparcie. Ryzyko oceniaj osobno.</t>
        </is>
      </c>
      <c r="F7" s="33" t="inlineStr">
        <is>
          <t>Plan aktualizacji lub zastąpienia komponentu.</t>
        </is>
      </c>
    </row>
    <row r="8" ht="91" customHeight="1">
      <c r="A8" s="29" t="inlineStr">
        <is>
          <t>Ludzie i wiedza</t>
        </is>
      </c>
      <c r="B8" s="29" t="inlineStr">
        <is>
          <t>Czas do samodzielnej zmiany</t>
        </is>
      </c>
      <c r="C8" s="29" t="inlineStr">
        <is>
          <t>dni; r-g</t>
        </is>
      </c>
      <c r="D8" s="29" t="inlineStr">
        <is>
          <t>Zmierz czas nowej osoby do pierwszej bezpiecznej zmiany. Dodaj godziny pomocy zespołu.</t>
        </is>
      </c>
      <c r="E8" s="29" t="inlineStr">
        <is>
          <t>Godziny każdej roli × pełny koszt godziny.</t>
        </is>
      </c>
      <c r="F8" s="29" t="inlineStr">
        <is>
          <t>Transfer wiedzy i sprawdzenie dokumentacji w praktyce.</t>
        </is>
      </c>
    </row>
    <row r="9" ht="91" customHeight="1">
      <c r="A9" s="33" t="inlineStr">
        <is>
          <t>Ludzie i wiedza</t>
        </is>
      </c>
      <c r="B9" s="33" t="inlineStr">
        <is>
          <t>Zastępstwa w krytycznych obszarach</t>
        </is>
      </c>
      <c r="C9" s="33" t="inlineStr">
        <is>
          <t>osoby/obszar</t>
        </is>
      </c>
      <c r="D9" s="33" t="inlineStr">
        <is>
          <t>Policz osoby zdolne samodzielnie obsłużyć każdy krytyczny fragment. Sprawdź zastępstwo.</t>
        </is>
      </c>
      <c r="E9" s="33" t="inlineStr">
        <is>
          <t>Nakład pomocy ekspertów. Scenariusz ich niedostępności osobno.</t>
        </is>
      </c>
      <c r="F9" s="33" t="inlineStr">
        <is>
          <t>Rozłożenie wiedzy i przećwiczenie zastępstwa.</t>
        </is>
      </c>
    </row>
    <row r="10" ht="91" customHeight="1">
      <c r="A10" s="29" t="inlineStr">
        <is>
          <t>Wprowadzanie zmian</t>
        </is>
      </c>
      <c r="B10" s="29" t="inlineStr">
        <is>
          <t>Mała zmiana do użytkownika</t>
        </is>
      </c>
      <c r="C10" s="29" t="inlineStr">
        <is>
          <t>dni kalend.</t>
        </is>
      </c>
      <c r="D10" s="29" t="inlineStr">
        <is>
          <t>Ustal porównywalną klasę zmian. Mierz od przyjęcia gotowego zadania do realizacji do dostępności dla użytkownika. Pokaż typowy i długi przypadek.</t>
        </is>
      </c>
      <c r="E10" s="29" t="inlineStr">
        <is>
          <t>Opóźnienie wymaga odrębnego uzasadnienia biznesowego.</t>
        </is>
      </c>
      <c r="F10" s="29" t="inlineStr">
        <is>
          <t>Rozdzielenie czasu pracy, kolejek i uzgodnień.</t>
        </is>
      </c>
    </row>
    <row r="11" ht="91" customHeight="1">
      <c r="A11" s="33" t="inlineStr">
        <is>
          <t>Wprowadzanie zmian</t>
        </is>
      </c>
      <c r="B11" s="33" t="inlineStr">
        <is>
          <t>Nakład małej zmiany</t>
        </is>
      </c>
      <c r="C11" s="33" t="inlineStr">
        <is>
          <t>r-g</t>
        </is>
      </c>
      <c r="D11" s="33" t="inlineStr">
        <is>
          <t>Zsumuj analizę, implementację, testy, uzgodnienia i wdrożenie wszystkich ról.</t>
        </is>
      </c>
      <c r="E11" s="33" t="inlineStr">
        <is>
          <t>Nakład × pełny koszt godziny. Użyj kalkulatora.</t>
        </is>
      </c>
      <c r="F11" s="33" t="inlineStr">
        <is>
          <t>Usprawnienie najbardziej pracochłonnego etapu.</t>
        </is>
      </c>
    </row>
    <row r="12" ht="91" customHeight="1">
      <c r="A12" s="29" t="inlineStr">
        <is>
          <t>Wprowadzanie zmian</t>
        </is>
      </c>
      <c r="B12" s="29" t="inlineStr">
        <is>
          <t>Wdrożenia wymagające interwencji</t>
        </is>
      </c>
      <c r="C12" s="29" t="inlineStr">
        <is>
          <t>% wdrożeń</t>
        </is>
      </c>
      <c r="D12" s="29" t="inlineStr">
        <is>
          <t>Liczba wdrożeń wymagających pilnej interwencji / wszystkie wdrożenia w okresie. Zapisz też nakład poprawek.</t>
        </is>
      </c>
      <c r="E12" s="29" t="inlineStr">
        <is>
          <t>Godziny poprawek × koszt godziny.</t>
        </is>
      </c>
      <c r="F12" s="29" t="inlineStr">
        <is>
          <t>Testy, automatyzacja wdrożeń, mniejsze zmiany.</t>
        </is>
      </c>
    </row>
    <row r="13" ht="91" customHeight="1">
      <c r="A13" s="33" t="inlineStr">
        <is>
          <t>Awarie i odtwarzanie</t>
        </is>
      </c>
      <c r="B13" s="33" t="inlineStr">
        <is>
          <t>Odtworzenie kluczowej usługi</t>
        </is>
      </c>
      <c r="C13" s="33" t="inlineStr">
        <is>
          <t>h</t>
        </is>
      </c>
      <c r="D13" s="33" t="inlineStr">
        <is>
          <t>Test od utraty środowiska do poprawnej operacji biznesowej. Uwzględnij infrastrukturę, dane, integracje i walidację. Porównaj z RTO.</t>
        </is>
      </c>
      <c r="E13" s="33" t="inlineStr">
        <is>
          <t>Scenariusz: przestój, odtwarzanie i dodatkowe wydatki.</t>
        </is>
      </c>
      <c r="F13" s="33" t="inlineStr">
        <is>
          <t>Kontrolowany test i usunięcie największych opóźnień.</t>
        </is>
      </c>
    </row>
    <row r="14" ht="91" customHeight="1">
      <c r="A14" s="29" t="inlineStr">
        <is>
          <t>Awarie i odtwarzanie</t>
        </is>
      </c>
      <c r="B14" s="29" t="inlineStr">
        <is>
          <t>Odzyskane dane</t>
        </is>
      </c>
      <c r="C14" s="29" t="inlineStr">
        <is>
          <t>h danych</t>
        </is>
      </c>
      <c r="D14" s="29" t="inlineStr">
        <is>
          <t>Sprawdź okres brakujących danych po teście. Porównaj z RPO. RPO oznacza dopuszczalny okres utraty danych.</t>
        </is>
      </c>
      <c r="E14" s="29" t="inlineStr">
        <is>
          <t>Korekty i odtworzenie danych. Trwałą stratę szacuj osobno.</t>
        </is>
      </c>
      <c r="F14" s="29" t="inlineStr">
        <is>
          <t>Strategia kopii, ich dostępność i weryfikacja spójności.</t>
        </is>
      </c>
    </row>
    <row r="15" ht="91" customHeight="1">
      <c r="A15" s="33" t="inlineStr">
        <is>
          <t>Awarie i odtwarzanie</t>
        </is>
      </c>
      <c r="B15" s="33" t="inlineStr">
        <is>
          <t>Incydenty i nakład odtwarzania</t>
        </is>
      </c>
      <c r="C15" s="33" t="inlineStr">
        <is>
          <t>liczba; r-g</t>
        </is>
      </c>
      <c r="D15" s="33" t="inlineStr">
        <is>
          <t>Zbierz incydenty i godziny wszystkich ról. Oddziel awarie po wdrożeniu od innych przyczyn.</t>
        </is>
      </c>
      <c r="E15" s="33" t="inlineStr">
        <is>
          <t>Rzeczywisty nakład + dodatkowe wydatki + potwierdzone straty.</t>
        </is>
      </c>
      <c r="F15" s="33" t="inlineStr">
        <is>
          <t>Usunięcie przyczyn powracających incydentów.</t>
        </is>
      </c>
    </row>
    <row r="16" ht="91" customHeight="1">
      <c r="A16" s="29" t="inlineStr">
        <is>
          <t>Bezpieczeństwo i zgodność</t>
        </is>
      </c>
      <c r="B16" s="29" t="inlineStr">
        <is>
          <t>Aktualizacje, audyty i wyjątki</t>
        </is>
      </c>
      <c r="C16" s="29" t="inlineStr">
        <is>
          <t>r-g/okres</t>
        </is>
      </c>
      <c r="D16" s="29" t="inlineStr">
        <is>
          <t>Zsumuj pracę i dodatkowe usługi na utrzymanie ochrony oraz dowodów zgodności.</t>
        </is>
      </c>
      <c r="E16" s="29" t="inlineStr">
        <is>
          <t>Godziny × koszt godziny + faktury bez podwójnego liczenia.</t>
        </is>
      </c>
      <c r="F16" s="29" t="inlineStr">
        <is>
          <t>Usunięcie kosztownych stałych wyjątków.</t>
        </is>
      </c>
    </row>
    <row r="17" ht="91" customHeight="1">
      <c r="A17" s="33" t="inlineStr">
        <is>
          <t>Bezpieczeństwo i zgodność</t>
        </is>
      </c>
      <c r="B17" s="33" t="inlineStr">
        <is>
          <t>Usuwanie istotnych podatności</t>
        </is>
      </c>
      <c r="C17" s="33" t="inlineStr">
        <is>
          <t>dni</t>
        </is>
      </c>
      <c r="D17" s="33" t="inlineStr">
        <is>
          <t>Od potwierdzenia podatności do wdrożenia i weryfikacji poprawki. Uwzględnij ekspozycję i krytyczność.</t>
        </is>
      </c>
      <c r="E17" s="33" t="inlineStr">
        <is>
          <t>Koszt obsługi. Ryzyko finansowe wymaga odrębnego scenariusza.</t>
        </is>
      </c>
      <c r="F17" s="33" t="inlineStr">
        <is>
          <t>Priorytety według ryzyka i plan aktualizacji.</t>
        </is>
      </c>
    </row>
    <row r="18" ht="91" customHeight="1">
      <c r="A18" s="29" t="inlineStr">
        <is>
          <t>Integracje i dane</t>
        </is>
      </c>
      <c r="B18" s="29" t="inlineStr">
        <is>
          <t>Błędy i korekty danych</t>
        </is>
      </c>
      <c r="C18" s="29" t="inlineStr">
        <is>
          <t>liczba; r-g</t>
        </is>
      </c>
      <c r="D18" s="29" t="inlineStr">
        <is>
          <t>Zbierz błędy integracji, rozbieżności i godziny naprawy w określonym okresie.</t>
        </is>
      </c>
      <c r="E18" s="29" t="inlineStr">
        <is>
          <t>Godziny naprawy + skutki dla operacji i klientów.</t>
        </is>
      </c>
      <c r="F18" s="29" t="inlineStr">
        <is>
          <t>Źródła danych, odpowiedzialność i monitoring połączeń.</t>
        </is>
      </c>
    </row>
    <row r="19" ht="91" customHeight="1">
      <c r="A19" s="33" t="inlineStr">
        <is>
          <t>Integracje i dane</t>
        </is>
      </c>
      <c r="B19" s="33" t="inlineStr">
        <is>
          <t>Zmiana integracji</t>
        </is>
      </c>
      <c r="C19" s="33" t="inlineStr">
        <is>
          <t>r-g/zmianę</t>
        </is>
      </c>
      <c r="D19" s="33" t="inlineStr">
        <is>
          <t>Dla porównywalnych zmian zsumuj analizę, implementację, testy i koordynację.</t>
        </is>
      </c>
      <c r="E19" s="33" t="inlineStr">
        <is>
          <t>Nakład wszystkich ról × ich koszt godziny.</t>
        </is>
      </c>
      <c r="F19" s="33" t="inlineStr">
        <is>
          <t>Uproszczenie najbardziej kosztownych zależności.</t>
        </is>
      </c>
    </row>
    <row r="20" ht="91" customHeight="1">
      <c r="A20" s="29" t="inlineStr">
        <is>
          <t>Praca ręczna poza IT</t>
        </is>
      </c>
      <c r="B20" s="29" t="inlineStr">
        <is>
          <t>Ręczna czynność i jej powtórzenia</t>
        </is>
      </c>
      <c r="C20" s="29" t="inlineStr">
        <is>
          <t>min/szt.; szt./mies.</t>
        </is>
      </c>
      <c r="D20" s="29" t="inlineStr">
        <is>
          <t>Zmierz reprezentatywne wykonania. Zapisz miesięczny wolumen i godziny poprawek.</t>
        </is>
      </c>
      <c r="E20" s="29" t="inlineStr">
        <is>
          <t>Minuty × wolumen / 60, plus poprawki. Użyj kalkulatora.</t>
        </is>
      </c>
      <c r="F20" s="29" t="inlineStr">
        <is>
          <t>Usunięcie zbędnej czynności, uproszczenie, automatyzacja.</t>
        </is>
      </c>
    </row>
    <row r="21" ht="91" customHeight="1">
      <c r="A21" s="33" t="inlineStr">
        <is>
          <t>Praca ręczna poza IT</t>
        </is>
      </c>
      <c r="B21" s="33" t="inlineStr">
        <is>
          <t>Nakład poprawek ręcznych</t>
        </is>
      </c>
      <c r="C21" s="33" t="inlineStr">
        <is>
          <t>r-g/mies.</t>
        </is>
      </c>
      <c r="D21" s="33" t="inlineStr">
        <is>
          <t>Zbierz godziny obsługi błędów oddzielnie od normalnej czynności.</t>
        </is>
      </c>
      <c r="E21" s="33" t="inlineStr">
        <is>
          <t>Godziny × pełny koszt godziny.</t>
        </is>
      </c>
      <c r="F21" s="33" t="inlineStr">
        <is>
          <t>Przyczyny pomyłek i walidacja danych.</t>
        </is>
      </c>
    </row>
    <row r="22" ht="91" customHeight="1">
      <c r="A22" s="29" t="inlineStr">
        <is>
          <t>Możliwości biznesowe</t>
        </is>
      </c>
      <c r="B22" s="29" t="inlineStr">
        <is>
          <t>Opóźnienie inicjatywy</t>
        </is>
      </c>
      <c r="C22" s="29" t="inlineStr">
        <is>
          <t>tygodnie</t>
        </is>
      </c>
      <c r="D22" s="29" t="inlineStr">
        <is>
          <t>Wskaż inicjatywę i część opóźnienia przypisaną ograniczeniom systemu. Potwierdź z właścicielem biznesowym.</t>
        </is>
      </c>
      <c r="E22" s="29" t="inlineStr">
        <is>
          <t>Ostrożny, bazowy i optymistyczny szacunek utraconej / przesuniętej korzyści.</t>
        </is>
      </c>
      <c r="F22" s="29" t="inlineStr">
        <is>
          <t>Najmniejsza zmiana odblokowująca inicjatywę.</t>
        </is>
      </c>
    </row>
    <row r="23" ht="91" customHeight="1">
      <c r="A23" s="33" t="inlineStr">
        <is>
          <t>Możliwości biznesowe</t>
        </is>
      </c>
      <c r="B23" s="33" t="inlineStr">
        <is>
          <t>Dodatkowa praca przy inicjatywie</t>
        </is>
      </c>
      <c r="C23" s="33" t="inlineStr">
        <is>
          <t>r-g</t>
        </is>
      </c>
      <c r="D23" s="33" t="inlineStr">
        <is>
          <t>Wydziel dodatkowy nakład wymuszony ograniczeniami systemu. Zapisz podstawę porównania.</t>
        </is>
      </c>
      <c r="E23" s="33" t="inlineStr">
        <is>
          <t>Dodatkowe godziny × koszt roli. Nie powielaj kosztu zmiany.</t>
        </is>
      </c>
      <c r="F23" s="33" t="inlineStr">
        <is>
          <t>Usunięcie konkretnej bariery technicznej lub procesowej.</t>
        </is>
      </c>
    </row>
    <row r="24">
      <c r="A24" s="22" t="n"/>
      <c r="B24" s="22" t="n"/>
      <c r="C24" s="22" t="n"/>
      <c r="D24" s="22" t="n"/>
      <c r="E24" s="22" t="n"/>
      <c r="F24" s="22" t="n"/>
    </row>
    <row r="25">
      <c r="A25" s="32" t="inlineStr">
        <is>
          <t>Źródła definicji i zakresu pomiaru</t>
        </is>
      </c>
      <c r="B25" s="22" t="n"/>
      <c r="C25" s="22" t="n"/>
      <c r="D25" s="22" t="n"/>
      <c r="E25" s="22" t="n"/>
      <c r="F25" s="22" t="n"/>
    </row>
    <row r="26" ht="34" customHeight="1">
      <c r="A26" s="33" t="inlineStr">
        <is>
          <t>DORA: czas od commitu do produkcji</t>
        </is>
      </c>
      <c r="B26" s="33" t="n"/>
      <c r="C26" s="33" t="n"/>
      <c r="D26" s="34" t="inlineStr">
        <is>
          <t>https://dora.dev/guides/dora-metrics/</t>
        </is>
      </c>
      <c r="E26" s="33" t="n"/>
      <c r="F26" s="33" t="n"/>
    </row>
    <row r="27" ht="34" customHeight="1">
      <c r="A27" s="33" t="inlineStr">
        <is>
          <t>CMS: testy odtwarzania usług</t>
        </is>
      </c>
      <c r="B27" s="33" t="n"/>
      <c r="C27" s="33" t="n"/>
      <c r="D27" s="34" t="inlineStr">
        <is>
          <t>https://security.cms.gov/learn/information-system-contingency-plan-iscp-exercise-handbook</t>
        </is>
      </c>
      <c r="E27" s="33" t="n"/>
      <c r="F27" s="33" t="n"/>
    </row>
    <row r="28" ht="34" customHeight="1">
      <c r="A28" s="33" t="inlineStr">
        <is>
          <t>Opracowanie macierzy</t>
        </is>
      </c>
      <c r="B28" s="33" t="n"/>
      <c r="C28" s="33" t="n"/>
      <c r="D28" s="35" t="inlineStr">
        <is>
          <t>Na podstawie artykułu i ustaleń w tej rozmowie. Mierniki są propozycjami do dopasowania.</t>
        </is>
      </c>
      <c r="E28" s="33" t="n"/>
      <c r="F28" s="33" t="n"/>
    </row>
    <row r="29">
      <c r="A29" s="22" t="n"/>
      <c r="B29" s="22" t="n"/>
      <c r="C29" s="22" t="n"/>
      <c r="D29" s="22" t="n"/>
      <c r="E29" s="22" t="n"/>
      <c r="F29" s="22" t="n"/>
    </row>
  </sheetData>
  <hyperlinks>
    <hyperlink xmlns:r="http://schemas.openxmlformats.org/officeDocument/2006/relationships" ref="D26" r:id="rId1"/>
    <hyperlink xmlns:r="http://schemas.openxmlformats.org/officeDocument/2006/relationships" ref="D27" r:id="rId2"/>
  </hyperlinks>
  <pageMargins left="0.7" right="0.7" top="0.75" bottom="0.75" header="0.3" footer="0.3"/>
  <drawing xmlns:r="http://schemas.openxmlformats.org/officeDocument/2006/relationships" r:id="rId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10" defaultColWidth="8.83203125" defaultRowHeight="15"/>
  <cols>
    <col width="57" customWidth="1" min="1" max="1"/>
    <col width="22" customWidth="1" min="2" max="2"/>
    <col width="21" customWidth="1" min="3" max="3"/>
    <col width="91" customWidth="1" min="4" max="4"/>
  </cols>
  <sheetData>
    <row r="1" ht="42" customHeight="1">
      <c r="A1" s="19" t="n"/>
      <c r="B1" s="19" t="n"/>
      <c r="C1" s="19" t="n"/>
      <c r="D1" s="20" t="inlineStr">
        <is>
          <t>COMPOSE BEFORE YOU CODE</t>
        </is>
      </c>
    </row>
    <row r="2" ht="28" customHeight="1">
      <c r="A2" s="21" t="inlineStr">
        <is>
          <t>Kalkulatory kosztów</t>
        </is>
      </c>
      <c r="B2" s="22" t="n"/>
      <c r="C2" s="22" t="n"/>
      <c r="D2" s="22" t="n"/>
    </row>
    <row r="3">
      <c r="A3" s="23" t="inlineStr">
        <is>
          <t>Wpisuj własne dane w pomarańczowych polach. Przykłady w kolumnie C są ilustracyjne i nie zasilają wyników.</t>
        </is>
      </c>
      <c r="B3" s="22" t="n"/>
      <c r="C3" s="22" t="n"/>
      <c r="D3" s="22" t="n"/>
    </row>
    <row r="4">
      <c r="A4" s="22" t="n"/>
      <c r="B4" s="22" t="n"/>
      <c r="C4" s="22" t="n"/>
      <c r="D4" s="36" t="inlineStr">
        <is>
          <t>r-g = roboczogodzina. Wynik pojawia się po podaniu wszystkich wymaganych danych.</t>
        </is>
      </c>
    </row>
    <row r="5" ht="36" customHeight="1">
      <c r="A5" s="28" t="inlineStr">
        <is>
          <t>Mała zmiana</t>
        </is>
      </c>
      <c r="B5" s="28" t="inlineStr">
        <is>
          <t>Twoje dane / wynik</t>
        </is>
      </c>
      <c r="C5" s="28" t="inlineStr">
        <is>
          <t>Przykład danych</t>
        </is>
      </c>
      <c r="D5" s="28" t="inlineStr">
        <is>
          <t>Definicja / interpretacja</t>
        </is>
      </c>
    </row>
    <row r="6" ht="33" customHeight="1">
      <c r="A6" s="22" t="inlineStr">
        <is>
          <t>Nakład obecny [r-g/zmianę]</t>
        </is>
      </c>
      <c r="B6" s="37" t="n"/>
      <c r="C6" s="38" t="n">
        <v>32</v>
      </c>
      <c r="D6" s="33" t="inlineStr">
        <is>
          <t>Łączny nakład wszystkich ról. Stawka niżej może być średnią ważoną.</t>
        </is>
      </c>
    </row>
    <row r="7" ht="33" customHeight="1">
      <c r="A7" s="22" t="inlineStr">
        <is>
          <t>Nakład docelowy [r-g/zmianę]</t>
        </is>
      </c>
      <c r="B7" s="37" t="n"/>
      <c r="C7" s="38" t="n">
        <v>16</v>
      </c>
      <c r="D7" s="33" t="inlineStr">
        <is>
          <t>Hipoteza po usprawnieniu. Wymaga weryfikacji.</t>
        </is>
      </c>
    </row>
    <row r="8" ht="33" customHeight="1">
      <c r="A8" s="22" t="inlineStr">
        <is>
          <t>Pełny koszt godziny [PLN/r-g]</t>
        </is>
      </c>
      <c r="B8" s="39" t="n"/>
      <c r="C8" s="40" t="n">
        <v>250</v>
      </c>
      <c r="D8" s="33" t="inlineStr">
        <is>
          <t>Uwzględnij koszty pracodawcy i przyjęte koszty pośrednie.</t>
        </is>
      </c>
    </row>
    <row r="9" ht="33" customHeight="1">
      <c r="A9" s="22" t="inlineStr">
        <is>
          <t>Liczba porównywalnych zmian [szt./mies.]</t>
        </is>
      </c>
      <c r="B9" s="37" t="n"/>
      <c r="C9" s="38" t="n">
        <v>20</v>
      </c>
      <c r="D9" s="33" t="inlineStr">
        <is>
          <t>Porównywalny zakres i złożoność zmian.</t>
        </is>
      </c>
    </row>
    <row r="10" ht="33" customHeight="1">
      <c r="A10" s="22" t="inlineStr">
        <is>
          <t>Czas dostarczenia obecny [dni kalend.]</t>
        </is>
      </c>
      <c r="B10" s="37" t="n"/>
      <c r="C10" s="38" t="n">
        <v>21</v>
      </c>
      <c r="D10" s="33" t="inlineStr">
        <is>
          <t>Od przyjęcia gotowego zadania do realizacji do dostępności funkcji.</t>
        </is>
      </c>
    </row>
    <row r="11" ht="33" customHeight="1">
      <c r="A11" s="22" t="inlineStr">
        <is>
          <t>Czas dostarczenia docelowy [dni kalend.]</t>
        </is>
      </c>
      <c r="B11" s="37" t="n"/>
      <c r="C11" s="38" t="n">
        <v>7</v>
      </c>
      <c r="D11" s="33" t="inlineStr">
        <is>
          <t>Sam krótszy czas oczekiwania nie oznacza mniej roboczogodzin.</t>
        </is>
      </c>
    </row>
    <row r="12" ht="33" customHeight="1">
      <c r="A12" s="22" t="n"/>
      <c r="B12" s="38" t="n"/>
      <c r="C12" s="38" t="n"/>
      <c r="D12" s="33" t="n"/>
    </row>
    <row r="13" ht="33" customHeight="1">
      <c r="A13" s="41" t="inlineStr">
        <is>
          <t>Koszt obecnej zmiany [PLN/zmianę]</t>
        </is>
      </c>
      <c r="B13" s="42">
        <f>IF(COUNT(B6,B8)&lt;2,"",B6*B8)</f>
        <v/>
      </c>
      <c r="C13" s="40" t="n"/>
      <c r="D13" s="33" t="n"/>
    </row>
    <row r="14" ht="33" customHeight="1">
      <c r="A14" s="41" t="inlineStr">
        <is>
          <t>Koszt docelowej zmiany [PLN/zmianę]</t>
        </is>
      </c>
      <c r="B14" s="42">
        <f>IF(COUNT(B7,B8)&lt;2,"",B7*B8)</f>
        <v/>
      </c>
      <c r="C14" s="40" t="n"/>
      <c r="D14" s="33" t="n"/>
    </row>
    <row r="15" ht="33" customHeight="1">
      <c r="A15" s="41" t="inlineStr">
        <is>
          <t>Różnica nakładu [r-g/zmianę]</t>
        </is>
      </c>
      <c r="B15" s="43">
        <f>IF(COUNT(B6:B7)&lt;2,"",B6-B7)</f>
        <v/>
      </c>
      <c r="C15" s="38" t="n"/>
      <c r="D15" s="33" t="inlineStr">
        <is>
          <t>Wynik ujemny oznacza wzrost nakładu.</t>
        </is>
      </c>
    </row>
    <row r="16" ht="33" customHeight="1">
      <c r="A16" s="41" t="inlineStr">
        <is>
          <t>Wartość odzyskanego czasu [PLN/mies.]</t>
        </is>
      </c>
      <c r="B16" s="42">
        <f>IF(COUNT(B8:B9,B15)&lt;3,"",B15*B8*B9)</f>
        <v/>
      </c>
      <c r="C16" s="40" t="n"/>
      <c r="D16" s="33" t="inlineStr">
        <is>
          <t>Potencjał zespołu. Oszczędność gotówkowa zależy od rzeczywistej zmiany wydatków.</t>
        </is>
      </c>
    </row>
    <row r="17" ht="33" customHeight="1">
      <c r="A17" s="41" t="inlineStr">
        <is>
          <t>Skrócenie czasu dostarczenia [dni]</t>
        </is>
      </c>
      <c r="B17" s="43">
        <f>IF(COUNT(B10:B11)&lt;2,"",B10-B11)</f>
        <v/>
      </c>
      <c r="C17" s="38" t="n"/>
      <c r="D17" s="33" t="inlineStr">
        <is>
          <t>Przyczyny opóźnień oceniaj osobno od nakładu pracy.</t>
        </is>
      </c>
    </row>
    <row r="18" ht="33" customHeight="1">
      <c r="A18" s="22" t="n"/>
      <c r="B18" s="38" t="n"/>
      <c r="C18" s="38" t="n"/>
      <c r="D18" s="33" t="n"/>
    </row>
    <row r="19" ht="33" customHeight="1">
      <c r="A19" s="22" t="n"/>
      <c r="B19" s="38" t="n"/>
      <c r="C19" s="38" t="n"/>
      <c r="D19" s="33" t="n"/>
    </row>
    <row r="20" ht="33" customHeight="1">
      <c r="A20" s="22" t="n"/>
      <c r="B20" s="38" t="n"/>
      <c r="C20" s="38" t="n"/>
      <c r="D20" s="33" t="n"/>
    </row>
    <row r="21" ht="33" customHeight="1">
      <c r="A21" s="28" t="inlineStr">
        <is>
          <t>Scenariusz awarii</t>
        </is>
      </c>
      <c r="B21" s="44" t="inlineStr">
        <is>
          <t>Twoje dane / wynik</t>
        </is>
      </c>
      <c r="C21" s="44" t="inlineStr">
        <is>
          <t>Przykład danych</t>
        </is>
      </c>
      <c r="D21" s="28" t="inlineStr">
        <is>
          <t>Definicja / interpretacja</t>
        </is>
      </c>
    </row>
    <row r="22" ht="33" customHeight="1">
      <c r="A22" s="22" t="inlineStr">
        <is>
          <t>Dopuszczalny czas odtworzenia RTO [h]</t>
        </is>
      </c>
      <c r="B22" s="37" t="n"/>
      <c r="C22" s="38" t="n">
        <v>4</v>
      </c>
      <c r="D22" s="33" t="inlineStr">
        <is>
          <t>Wymaganie uzgodnione z biznesem.</t>
        </is>
      </c>
    </row>
    <row r="23" ht="33" customHeight="1">
      <c r="A23" s="22" t="inlineStr">
        <is>
          <t>Zmierzony czas odtworzenia [h]</t>
        </is>
      </c>
      <c r="B23" s="37" t="n"/>
      <c r="C23" s="38" t="n">
        <v>19</v>
      </c>
      <c r="D23" s="33" t="inlineStr">
        <is>
          <t>Scenariusz całkowitej utraty środowiska. Do poprawnego działania kluczowego procesu.</t>
        </is>
      </c>
    </row>
    <row r="24" ht="33" customHeight="1">
      <c r="A24" s="22" t="inlineStr">
        <is>
          <t>Dopuszczalny okres utraty danych RPO [h]</t>
        </is>
      </c>
      <c r="B24" s="37" t="n"/>
      <c r="C24" s="38" t="n">
        <v>1</v>
      </c>
      <c r="D24" s="33" t="inlineStr">
        <is>
          <t>Wymaganie uzgodnione z biznesem.</t>
        </is>
      </c>
    </row>
    <row r="25" ht="33" customHeight="1">
      <c r="A25" s="22" t="inlineStr">
        <is>
          <t>Okres brakujących danych po teście [h]</t>
        </is>
      </c>
      <c r="B25" s="37" t="n"/>
      <c r="C25" s="38" t="n">
        <v>3</v>
      </c>
      <c r="D25" s="33" t="inlineStr">
        <is>
          <t>Rzeczywisty wynik testu odtwarzania.</t>
        </is>
      </c>
    </row>
    <row r="26" ht="33" customHeight="1">
      <c r="A26" s="22" t="inlineStr">
        <is>
          <t>Trwała strata biznesowa [PLN/h przestoju]</t>
        </is>
      </c>
      <c r="B26" s="39" t="n"/>
      <c r="C26" s="40" t="n">
        <v>5000</v>
      </c>
      <c r="D26" s="33" t="inlineStr">
        <is>
          <t>Uzasadnij stawkę. Model zakłada stałą stratę na godzinę. Pomiń koszty pracy liczone osobno.</t>
        </is>
      </c>
    </row>
    <row r="27" ht="33" customHeight="1">
      <c r="A27" s="22" t="inlineStr">
        <is>
          <t>Nakład odtwarzania [r-g]</t>
        </is>
      </c>
      <c r="B27" s="37" t="n"/>
      <c r="C27" s="38" t="n">
        <v>30</v>
      </c>
      <c r="D27" s="33" t="inlineStr">
        <is>
          <t>Suma godzin zaangażowanych osób, odrębna od czasu zegarowego awarii.</t>
        </is>
      </c>
    </row>
    <row r="28" ht="33" customHeight="1">
      <c r="A28" s="22" t="inlineStr">
        <is>
          <t>Pełny koszt godziny [PLN/r-g]</t>
        </is>
      </c>
      <c r="B28" s="39" t="n"/>
      <c r="C28" s="40" t="n">
        <v>250</v>
      </c>
      <c r="D28" s="33" t="inlineStr">
        <is>
          <t>Średni koszt godzin osób odtwarzających usługę.</t>
        </is>
      </c>
    </row>
    <row r="29" ht="33" customHeight="1">
      <c r="A29" s="22" t="inlineStr">
        <is>
          <t>Dodatkowe wydatki awarii [PLN]</t>
        </is>
      </c>
      <c r="B29" s="39" t="n"/>
      <c r="C29" s="40" t="n">
        <v>2000</v>
      </c>
      <c r="D29" s="33" t="inlineStr">
        <is>
          <t>Np. dodatkowa infrastruktura. Bez kosztów już uwzględnionych wyżej.</t>
        </is>
      </c>
    </row>
    <row r="30" ht="33" customHeight="1">
      <c r="A30" s="22" t="n"/>
      <c r="B30" s="38" t="n"/>
      <c r="C30" s="38" t="n"/>
      <c r="D30" s="33" t="n"/>
    </row>
    <row r="31" ht="33" customHeight="1">
      <c r="A31" s="41" t="inlineStr">
        <is>
          <t>Przekroczenie RTO [h]</t>
        </is>
      </c>
      <c r="B31" s="43">
        <f>IF(COUNT(B22:B23)&lt;2,"",MAX(0,B23-B22))</f>
        <v/>
      </c>
      <c r="C31" s="38" t="n"/>
      <c r="D31" s="33" t="n"/>
    </row>
    <row r="32" ht="33" customHeight="1">
      <c r="A32" s="41" t="inlineStr">
        <is>
          <t>Przekroczenie RPO [h danych]</t>
        </is>
      </c>
      <c r="B32" s="43">
        <f>IF(COUNT(B24:B25)&lt;2,"",MAX(0,B25-B24))</f>
        <v/>
      </c>
      <c r="C32" s="38" t="n"/>
      <c r="D32" s="33" t="n"/>
    </row>
    <row r="33" ht="33" customHeight="1">
      <c r="A33" s="41" t="inlineStr">
        <is>
          <t>Strata biznesowa scenariusza [PLN]</t>
        </is>
      </c>
      <c r="B33" s="42">
        <f>IF(COUNT(B23,B26)&lt;2,"",B23*B26)</f>
        <v/>
      </c>
      <c r="C33" s="40" t="n"/>
      <c r="D33" s="33" t="inlineStr">
        <is>
          <t>Cały przestój, także mieszczący się w RTO. Utrata danych nie jest tutaj wyceniana.</t>
        </is>
      </c>
    </row>
    <row r="34" ht="33" customHeight="1">
      <c r="A34" s="41" t="inlineStr">
        <is>
          <t>Koszt pracy przy odtwarzaniu [PLN]</t>
        </is>
      </c>
      <c r="B34" s="42">
        <f>IF(COUNT(B27:B28)&lt;2,"",B27*B28)</f>
        <v/>
      </c>
      <c r="C34" s="40" t="n"/>
      <c r="D34" s="33" t="n"/>
    </row>
    <row r="35" ht="33" customHeight="1">
      <c r="A35" s="41" t="inlineStr">
        <is>
          <t>Koszt scenariusza awarii [PLN]</t>
        </is>
      </c>
      <c r="B35" s="42">
        <f>IF(COUNT(B29,B33:B34)&lt;3,"",SUM(B29,B33:B34))</f>
        <v/>
      </c>
      <c r="C35" s="40" t="n"/>
      <c r="D35" s="33" t="inlineStr">
        <is>
          <t>Kwota na zdarzenie. Bez częstości awarii i bez wyceny utraconych danych.</t>
        </is>
      </c>
    </row>
    <row r="36" ht="33" customHeight="1">
      <c r="A36" s="22" t="n"/>
      <c r="B36" s="38" t="n"/>
      <c r="C36" s="38" t="n"/>
      <c r="D36" s="33" t="n"/>
    </row>
    <row r="37" ht="33" customHeight="1">
      <c r="A37" s="22" t="inlineStr">
        <is>
          <t>Zakres i data testu:</t>
        </is>
      </c>
      <c r="B37" s="37" t="n"/>
      <c r="C37" s="37" t="n"/>
      <c r="D37" s="30" t="n"/>
    </row>
    <row r="38" ht="33" customHeight="1">
      <c r="A38" s="22" t="n"/>
      <c r="B38" s="37" t="n"/>
      <c r="C38" s="37" t="n"/>
      <c r="D38" s="30" t="n"/>
    </row>
    <row r="39" ht="33" customHeight="1">
      <c r="A39" s="22" t="n"/>
      <c r="B39" s="38" t="n"/>
      <c r="C39" s="38" t="n"/>
      <c r="D39" s="33" t="n"/>
    </row>
    <row r="40" ht="33" customHeight="1">
      <c r="A40" s="28" t="inlineStr">
        <is>
          <t>Praca ręczna i usprawnienie</t>
        </is>
      </c>
      <c r="B40" s="44" t="inlineStr">
        <is>
          <t>Twoje dane / wynik</t>
        </is>
      </c>
      <c r="C40" s="44" t="inlineStr">
        <is>
          <t>Przykład danych</t>
        </is>
      </c>
      <c r="D40" s="28" t="inlineStr">
        <is>
          <t>Definicja / interpretacja</t>
        </is>
      </c>
    </row>
    <row r="41" ht="33" customHeight="1">
      <c r="A41" s="22" t="inlineStr">
        <is>
          <t>Czas jednej czynności [min/szt.]</t>
        </is>
      </c>
      <c r="B41" s="37" t="n"/>
      <c r="C41" s="38" t="n">
        <v>8</v>
      </c>
      <c r="D41" s="33" t="inlineStr">
        <is>
          <t>Zmierz reprezentatywne wykonania.</t>
        </is>
      </c>
    </row>
    <row r="42" ht="33" customHeight="1">
      <c r="A42" s="22" t="inlineStr">
        <is>
          <t>Liczba powtórzeń [szt./mies.]</t>
        </is>
      </c>
      <c r="B42" s="37" t="n"/>
      <c r="C42" s="38" t="n">
        <v>600</v>
      </c>
      <c r="D42" s="33" t="inlineStr">
        <is>
          <t>Wolumen z jednego miesiąca.</t>
        </is>
      </c>
    </row>
    <row r="43" ht="33" customHeight="1">
      <c r="A43" s="22" t="inlineStr">
        <is>
          <t>Nakład poprawek [r-g/mies.]</t>
        </is>
      </c>
      <c r="B43" s="37" t="n"/>
      <c r="C43" s="38" t="n">
        <v>10</v>
      </c>
      <c r="D43" s="33" t="inlineStr">
        <is>
          <t>Dodatkowe godziny poza czasem normalnej czynności. Wpisz 0, gdy ich brak.</t>
        </is>
      </c>
    </row>
    <row r="44" ht="33" customHeight="1">
      <c r="A44" s="22" t="inlineStr">
        <is>
          <t>Pełny koszt godziny [PLN/r-g]</t>
        </is>
      </c>
      <c r="B44" s="39" t="n"/>
      <c r="C44" s="40" t="n">
        <v>100</v>
      </c>
      <c r="D44" s="33" t="inlineStr">
        <is>
          <t>Koszt roli wykonującej czynność i poprawki.</t>
        </is>
      </c>
    </row>
    <row r="45" ht="33" customHeight="1">
      <c r="A45" s="22" t="inlineStr">
        <is>
          <t>Docelowy udział pozostałej pracy [%]</t>
        </is>
      </c>
      <c r="B45" s="45" t="n"/>
      <c r="C45" s="46" t="n">
        <v>0.25</v>
      </c>
      <c r="D45" s="33" t="inlineStr">
        <is>
          <t>25% oznacza pozostawienie jednej czwartej obecnego nakładu.</t>
        </is>
      </c>
    </row>
    <row r="46" ht="33" customHeight="1">
      <c r="A46" s="22" t="inlineStr">
        <is>
          <t>Koszt wdrożenia usprawnienia [PLN]</t>
        </is>
      </c>
      <c r="B46" s="39" t="n"/>
      <c r="C46" s="40" t="n">
        <v>30000</v>
      </c>
      <c r="D46" s="33" t="inlineStr">
        <is>
          <t>Jednorazowy koszt. Koszt utrzymania usprawnienia wpisz poniżej.</t>
        </is>
      </c>
    </row>
    <row r="47" ht="33" customHeight="1">
      <c r="A47" s="22" t="inlineStr">
        <is>
          <t>Nowy koszt utrzymania [PLN/mies.]</t>
        </is>
      </c>
      <c r="B47" s="39" t="n"/>
      <c r="C47" s="40" t="n">
        <v>1000</v>
      </c>
      <c r="D47" s="33" t="inlineStr">
        <is>
          <t>Dodatkowy miesięczny koszt po usprawnieniu. Wpisz 0, gdy go brak.</t>
        </is>
      </c>
    </row>
    <row r="48" ht="33" customHeight="1">
      <c r="A48" s="22" t="n"/>
      <c r="B48" s="38" t="n"/>
      <c r="C48" s="38" t="n"/>
      <c r="D48" s="33" t="n"/>
    </row>
    <row r="49" ht="33" customHeight="1">
      <c r="A49" s="41" t="inlineStr">
        <is>
          <t>Obecny nakład [r-g/mies.]</t>
        </is>
      </c>
      <c r="B49" s="43">
        <f>IF(COUNT(B41:B43)&lt;3,"",B41*B42/60+B43)</f>
        <v/>
      </c>
      <c r="C49" s="38" t="n"/>
      <c r="D49" s="33" t="n"/>
    </row>
    <row r="50" ht="33" customHeight="1">
      <c r="A50" s="41" t="inlineStr">
        <is>
          <t>Obecny koszt pracy [PLN/mies.]</t>
        </is>
      </c>
      <c r="B50" s="42">
        <f>IF(COUNT(B44,B49)&lt;2,"",B49*B44)</f>
        <v/>
      </c>
      <c r="C50" s="40" t="n"/>
      <c r="D50" s="33" t="n"/>
    </row>
    <row r="51" ht="33" customHeight="1">
      <c r="A51" s="41" t="inlineStr">
        <is>
          <t>Docelowy koszt pracy [PLN/mies.]</t>
        </is>
      </c>
      <c r="B51" s="42">
        <f>IF(COUNT(B45,B50)&lt;2,"",B50*B45)</f>
        <v/>
      </c>
      <c r="C51" s="40" t="n"/>
      <c r="D51" s="33" t="n"/>
    </row>
    <row r="52" ht="33" customHeight="1">
      <c r="A52" s="41" t="inlineStr">
        <is>
          <t>Korzyść netto [PLN/mies.]</t>
        </is>
      </c>
      <c r="B52" s="42">
        <f>IF(COUNT(B47,B50:B51)&lt;3,"",B50-B51-B47)</f>
        <v/>
      </c>
      <c r="C52" s="40" t="n"/>
      <c r="D52" s="33" t="inlineStr">
        <is>
          <t>Wartość odzyskanej pracy pomniejszona o nowy koszt utrzymania.</t>
        </is>
      </c>
    </row>
    <row r="53" ht="33" customHeight="1">
      <c r="A53" s="41" t="inlineStr">
        <is>
          <t>Prosty okres zwrotu [mies.]</t>
        </is>
      </c>
      <c r="B53" s="43">
        <f>IF(COUNT(B46,B52)&lt;2,"",IF(B52&lt;=0,"Brak dodatniej korzyści",B46/B52))</f>
        <v/>
      </c>
      <c r="C53" s="38" t="n"/>
      <c r="D53" s="33" t="inlineStr">
        <is>
          <t>Opiera się na wartości odzyskanej pracy. Oceń, czy firma faktycznie wykorzysta ten czas.</t>
        </is>
      </c>
    </row>
    <row r="54" ht="33" customHeight="1">
      <c r="A54" s="22" t="n"/>
      <c r="B54" s="22" t="n"/>
      <c r="C54" s="22" t="n"/>
      <c r="D54" s="22" t="n"/>
    </row>
    <row r="55" ht="33" customHeight="1">
      <c r="A55" s="47" t="inlineStr">
        <is>
          <t>Nie sumuj wyników trzech kalkulatorów. Mają różne okresy i podstawy. Godziny tej samej osoby licz raz.</t>
        </is>
      </c>
      <c r="B55" s="22" t="n"/>
      <c r="C55" s="22" t="n"/>
      <c r="D55" s="22" t="n"/>
    </row>
    <row r="56">
      <c r="A56" s="22" t="n"/>
      <c r="B56" s="22" t="n"/>
      <c r="C56" s="22" t="n"/>
      <c r="D56" s="22" t="n"/>
    </row>
  </sheetData>
  <dataValidations count="2">
    <dataValidation sqref="B6:B11 B22:B29 B41:B44 B46:B47" showDropDown="0" showInputMessage="0" showErrorMessage="0" allowBlank="0" type="decimal" operator="greaterThanOrEqual">
      <formula1>0</formula1>
    </dataValidation>
    <dataValidation sqref="B45" showDropDown="0" showInputMessage="0" showErrorMessage="0" allowBlank="0" type="decimal">
      <formula1>0</formula1>
      <formula2>1</formula2>
    </dataValidation>
  </dataValidations>
  <pageMargins left="0.7" right="0.7" top="0.75" bottom="0.75" header="0.3" footer="0.3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2026-11-04T12:02:04Z</dcterms:created>
  <dcterms:modified xsi:type="dcterms:W3CDTF">2026-11-04T12:07:11Z</dcterms:modified>
  <cp:lastModifiedBy>Piotr Filipowicz</cp:lastModifiedBy>
</cp:coreProperties>
</file>